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<sst xmlns="http://schemas.openxmlformats.org/spreadsheetml/2006/main" count="15" uniqueCount="13">
  <si>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85%</t>
  </si>
  <si>
    <t>70%</t>
  </si>
  <si>
    <t>60%</t>
  </si>
  <si>
    <t>50%</t>
  </si>
  <si>
    <t>33%</t>
  </si>
  <si>
    <t>BE gesamt</t>
  </si>
  <si>
    <t>%</t>
  </si>
  <si>
    <t>Punkte</t>
  </si>
  <si>
    <t xml:space="preserve">Englisch-Notenschema Kollegstufe </t>
  </si>
  <si>
    <t>(Nicht äquidistant)</t>
  </si>
  <si>
    <t xml:space="preserve"> </t>
  </si>
  <si>
    <t>the 2002</t>
  </si>
  <si>
    <r>
      <t xml:space="preserve">Gewünsche Gesamtpunkzahl in das </t>
    </r>
    <r>
      <rPr>
        <b/>
        <sz val="10"/>
        <color indexed="52"/>
        <rFont val="Arial"/>
        <family val="2"/>
      </rPr>
      <t>orange</t>
    </r>
    <r>
      <rPr>
        <b/>
        <sz val="10"/>
        <rFont val="Arial"/>
        <family val="2"/>
      </rPr>
      <t xml:space="preserve"> markierte Feld eintragen und Eingabe-Taste drücken!  </t>
    </r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</si>
</sst>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1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u val="single"/>
      <sz val="11"/>
      <color indexed="12"/>
      <name val="Arial"/>
      <family val="2"/>
    </font>
    <font>
      <b/>
      <sz val="10"/>
      <color indexed="52"/>
      <name val="Arial"/>
      <family val="2"/>
    </font>
    <font>
      <b/>
      <sz val="10"/>
      <name val="Arial"/>
      <family val="2"/>
    </font>
    <font>
      <sz val="10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indent="3"/>
    </xf>
    <xf numFmtId="49" fontId="2" fillId="0" borderId="2" xfId="0" applyNumberFormat="1" applyFont="1" applyBorder="1" applyAlignment="1">
      <alignment horizontal="left" inden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indent="3"/>
    </xf>
    <xf numFmtId="49" fontId="2" fillId="2" borderId="2" xfId="0" applyNumberFormat="1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3"/>
    </xf>
    <xf numFmtId="0" fontId="2" fillId="0" borderId="2" xfId="0" applyFont="1" applyBorder="1" applyAlignment="1">
      <alignment horizontal="left" indent="1"/>
    </xf>
    <xf numFmtId="164" fontId="3" fillId="0" borderId="2" xfId="0" applyNumberFormat="1" applyFont="1" applyBorder="1" applyAlignment="1">
      <alignment horizontal="left" indent="3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18" applyNumberForma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18" applyNumberFormat="1" applyFont="1" applyAlignment="1">
      <alignment horizontal="left" indent="3"/>
    </xf>
    <xf numFmtId="1" fontId="3" fillId="2" borderId="2" xfId="0" applyNumberFormat="1" applyFont="1" applyFill="1" applyBorder="1" applyAlignment="1">
      <alignment horizontal="left" indent="3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 indent="1"/>
    </xf>
    <xf numFmtId="49" fontId="3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/>
    </xf>
    <xf numFmtId="1" fontId="1" fillId="4" borderId="2" xfId="0" applyNumberFormat="1" applyFont="1" applyFill="1" applyBorder="1" applyAlignment="1" applyProtection="1">
      <alignment horizontal="left" vertical="center" indent="3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</xdr:row>
      <xdr:rowOff>152400</xdr:rowOff>
    </xdr:from>
    <xdr:to>
      <xdr:col>4</xdr:col>
      <xdr:colOff>419100</xdr:colOff>
      <xdr:row>9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2619375" y="1790700"/>
          <a:ext cx="342900" cy="228600"/>
        </a:xfrm>
        <a:prstGeom prst="leftArrow">
          <a:avLst/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2" max="2" width="11.140625" style="28" customWidth="1"/>
    <col min="3" max="3" width="13.28125" style="0" customWidth="1"/>
    <col min="4" max="4" width="8.7109375" style="0" customWidth="1"/>
    <col min="5" max="5" width="7.421875" style="0" customWidth="1"/>
    <col min="6" max="6" width="36.140625" style="0" customWidth="1"/>
    <col min="7" max="7" width="1.28515625" style="0" customWidth="1"/>
    <col min="8" max="8" width="7.8515625" style="0" customWidth="1"/>
    <col min="9" max="9" width="4.57421875" style="0" customWidth="1"/>
  </cols>
  <sheetData>
    <row r="1" spans="2:8" ht="18">
      <c r="B1" s="26" t="s">
        <v>8</v>
      </c>
      <c r="C1" s="2"/>
      <c r="D1" s="2"/>
      <c r="E1" s="2"/>
      <c r="F1" s="1"/>
      <c r="H1" s="1"/>
    </row>
    <row r="2" spans="2:8" ht="15.75">
      <c r="B2" s="27" t="s">
        <v>9</v>
      </c>
      <c r="C2" s="4"/>
      <c r="D2" s="20"/>
      <c r="F2" s="21"/>
      <c r="G2" s="21"/>
      <c r="H2" s="21"/>
    </row>
    <row r="3" spans="2:8" ht="15.75">
      <c r="B3" s="27"/>
      <c r="C3" s="4"/>
      <c r="D3" s="20"/>
      <c r="E3" s="22"/>
      <c r="F3" s="22"/>
      <c r="G3" s="22"/>
      <c r="H3" s="22"/>
    </row>
    <row r="4" spans="2:8" ht="15.75">
      <c r="B4" s="27"/>
      <c r="C4" s="4"/>
      <c r="D4" s="20"/>
      <c r="E4" s="19"/>
      <c r="F4" s="19"/>
      <c r="G4" s="21"/>
      <c r="H4" s="21"/>
    </row>
    <row r="5" spans="1:9" s="17" customFormat="1" ht="14.25">
      <c r="A5"/>
      <c r="B5" s="28"/>
      <c r="C5"/>
      <c r="D5"/>
      <c r="E5"/>
      <c r="F5" s="18" t="s">
        <v>11</v>
      </c>
      <c r="G5"/>
      <c r="H5"/>
      <c r="I5" s="3"/>
    </row>
    <row r="7" spans="1:9" s="3" customFormat="1" ht="12.75">
      <c r="A7"/>
      <c r="B7" s="30"/>
      <c r="C7"/>
      <c r="D7"/>
      <c r="E7"/>
      <c r="F7"/>
      <c r="G7"/>
      <c r="H7"/>
      <c r="I7"/>
    </row>
    <row r="8" spans="2:4" ht="15">
      <c r="B8" s="32" t="s">
        <v>7</v>
      </c>
      <c r="C8" s="33" t="s">
        <v>5</v>
      </c>
      <c r="D8" s="32" t="s">
        <v>6</v>
      </c>
    </row>
    <row r="9" spans="2:4" ht="9" customHeight="1">
      <c r="B9" s="25"/>
      <c r="C9" s="24"/>
      <c r="D9" s="25"/>
    </row>
    <row r="10" spans="2:9" ht="39" customHeight="1">
      <c r="B10" s="31"/>
      <c r="C10" s="37">
        <v>87</v>
      </c>
      <c r="D10" s="5"/>
      <c r="E10" s="36"/>
      <c r="F10" s="35" t="s">
        <v>12</v>
      </c>
      <c r="I10" s="34"/>
    </row>
    <row r="11" spans="2:4" ht="6.75" customHeight="1">
      <c r="B11" s="31"/>
      <c r="C11" s="6" t="s">
        <v>10</v>
      </c>
      <c r="D11" s="5"/>
    </row>
    <row r="12" spans="2:6" ht="15.75">
      <c r="B12" s="7">
        <v>15</v>
      </c>
      <c r="C12" s="15">
        <f>0.5*ROUND((C10*0.95)*2,0)</f>
        <v>82.5</v>
      </c>
      <c r="D12" s="9"/>
      <c r="F12" t="s">
        <v>10</v>
      </c>
    </row>
    <row r="13" spans="2:4" ht="15.75">
      <c r="B13" s="7">
        <v>14</v>
      </c>
      <c r="C13" s="8">
        <f>0.5*ROUND((C10*0.9)*2,0)</f>
        <v>78.5</v>
      </c>
      <c r="D13" s="9"/>
    </row>
    <row r="14" spans="2:4" ht="15.75">
      <c r="B14" s="10">
        <v>13</v>
      </c>
      <c r="C14" s="11">
        <f>0.5*ROUND((C10*0.85)*2,0)</f>
        <v>74</v>
      </c>
      <c r="D14" s="12" t="s">
        <v>0</v>
      </c>
    </row>
    <row r="15" spans="2:4" ht="15.75">
      <c r="B15" s="7">
        <v>12</v>
      </c>
      <c r="C15" s="8">
        <f>0.5*ROUND((C10*0.8)*2,0)</f>
        <v>69.5</v>
      </c>
      <c r="D15" s="9"/>
    </row>
    <row r="16" spans="2:4" ht="15.75">
      <c r="B16" s="7">
        <v>11</v>
      </c>
      <c r="C16" s="8">
        <f>0.5*ROUND((C10*0.75)*2,0)</f>
        <v>65.5</v>
      </c>
      <c r="D16" s="9"/>
    </row>
    <row r="17" spans="2:4" ht="15.75">
      <c r="B17" s="10">
        <v>10</v>
      </c>
      <c r="C17" s="11">
        <f>0.5*ROUND((C10*0.7)*2,0)</f>
        <v>61</v>
      </c>
      <c r="D17" s="12" t="s">
        <v>1</v>
      </c>
    </row>
    <row r="18" spans="2:9" ht="15.75">
      <c r="B18" s="7">
        <v>9</v>
      </c>
      <c r="C18" s="8">
        <f>0.5*ROUND((C10*0.666)*2,0)</f>
        <v>58</v>
      </c>
      <c r="D18" s="9"/>
      <c r="I18" s="30"/>
    </row>
    <row r="19" spans="2:4" ht="15.75">
      <c r="B19" s="7">
        <v>8</v>
      </c>
      <c r="C19" s="8">
        <f>0.5*ROUND((C10*0.6333)*2,0)</f>
        <v>55</v>
      </c>
      <c r="D19" s="9"/>
    </row>
    <row r="20" spans="2:4" ht="15.75">
      <c r="B20" s="10">
        <v>7</v>
      </c>
      <c r="C20" s="11">
        <f>0.5*ROUND((C10*0.6)*2,0)</f>
        <v>52</v>
      </c>
      <c r="D20" s="12" t="s">
        <v>2</v>
      </c>
    </row>
    <row r="21" spans="2:4" ht="15.75">
      <c r="B21" s="7">
        <v>6</v>
      </c>
      <c r="C21" s="8">
        <f>0.5*ROUND((C10*0.566)*2,0)</f>
        <v>49</v>
      </c>
      <c r="D21" s="9"/>
    </row>
    <row r="22" spans="2:4" ht="15.75">
      <c r="B22" s="7">
        <v>5</v>
      </c>
      <c r="C22" s="13">
        <f>0.5*ROUND((C10*0.5333)*2,0)</f>
        <v>46.5</v>
      </c>
      <c r="D22" s="9"/>
    </row>
    <row r="23" spans="2:4" ht="15.75">
      <c r="B23" s="10">
        <v>4</v>
      </c>
      <c r="C23" s="11">
        <f>0.5*ROUND((C10*0.5)*2,0)</f>
        <v>43.5</v>
      </c>
      <c r="D23" s="12" t="s">
        <v>3</v>
      </c>
    </row>
    <row r="24" spans="2:4" ht="15.75">
      <c r="B24" s="7">
        <v>3</v>
      </c>
      <c r="C24" s="13">
        <f>0.5*ROUND((C10*0.4433)*2,0)</f>
        <v>38.5</v>
      </c>
      <c r="D24" s="9"/>
    </row>
    <row r="25" spans="2:4" ht="15.75">
      <c r="B25" s="7">
        <v>2</v>
      </c>
      <c r="C25" s="13">
        <f>0.5*ROUND((C10*0.3866)*2,0)</f>
        <v>33.5</v>
      </c>
      <c r="D25" s="9"/>
    </row>
    <row r="26" spans="2:4" ht="15.75">
      <c r="B26" s="10">
        <v>1</v>
      </c>
      <c r="C26" s="23">
        <f>C10*0.33+ROUND(0,1)</f>
        <v>28.71</v>
      </c>
      <c r="D26" s="12" t="s">
        <v>4</v>
      </c>
    </row>
    <row r="27" spans="2:4" ht="15.75">
      <c r="B27" s="7">
        <v>0</v>
      </c>
      <c r="C27" s="8">
        <v>0</v>
      </c>
      <c r="D27" s="14"/>
    </row>
    <row r="50" spans="2:4" ht="12.75">
      <c r="B50" s="29"/>
      <c r="C50" s="16"/>
      <c r="D50" s="16"/>
    </row>
    <row r="51" spans="2:4" ht="12.75">
      <c r="B51" s="29"/>
      <c r="C51" s="16"/>
      <c r="D51" s="16"/>
    </row>
    <row r="52" spans="2:4" ht="12.75">
      <c r="B52" s="29"/>
      <c r="C52" s="16"/>
      <c r="D52" s="16"/>
    </row>
    <row r="62" ht="12.75">
      <c r="I62" t="s">
        <v>10</v>
      </c>
    </row>
  </sheetData>
  <sheetProtection sheet="1" objects="1" scenarios="1"/>
  <printOptions/>
  <pageMargins left="0.7874015748031497" right="0.7874015748031497" top="0.5905511811023623" bottom="0.787401574803149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kollegstufen-BE schema </dc:title>
  <dc:subject/>
  <dc:creator>theli</dc:creator>
  <cp:keywords/>
  <dc:description/>
  <cp:lastModifiedBy>prv</cp:lastModifiedBy>
  <cp:lastPrinted>2003-10-06T15:50:11Z</cp:lastPrinted>
  <dcterms:created xsi:type="dcterms:W3CDTF">2001-11-25T21:04:31Z</dcterms:created>
  <dcterms:modified xsi:type="dcterms:W3CDTF">2003-10-06T15:53:59Z</dcterms:modified>
  <cp:category/>
  <cp:version/>
  <cp:contentType/>
  <cp:contentStatus/>
</cp:coreProperties>
</file>